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dates/Documents/Nordic Rebar/Websites/"/>
    </mc:Choice>
  </mc:AlternateContent>
  <xr:revisionPtr revIDLastSave="0" documentId="13_ncr:1_{BE7447AA-0D60-E842-A436-EEE0CB879C39}" xr6:coauthVersionLast="47" xr6:coauthVersionMax="47" xr10:uidLastSave="{00000000-0000-0000-0000-000000000000}"/>
  <bookViews>
    <workbookView xWindow="1060" yWindow="2300" windowWidth="44900" windowHeight="24620" xr2:uid="{4B291F1E-9481-7F45-92F2-F457EED7F2C4}"/>
  </bookViews>
  <sheets>
    <sheet name="TILAUSLOMAKE" sheetId="1" r:id="rId1"/>
  </sheets>
  <externalReferences>
    <externalReference r:id="rId2"/>
  </externalReferences>
  <definedNames>
    <definedName name="_30x3" comment="+ 11 suvirintu" localSheetId="0">'[1]Grotelės Klientams'!#REF!</definedName>
    <definedName name="_30x3" comment="+ 11 suvirintu">'[1]Grotelės Klientams'!#REF!</definedName>
    <definedName name="_xlnm.Print_Area" localSheetId="0">TILAUSLOMAKE!$A:$K</definedName>
    <definedName name="_xlnm.Print_Titles" localSheetId="0">TILAUSLOMAKE!$5:$13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6" i="1" l="1"/>
  <c r="K95" i="1"/>
  <c r="K94" i="1"/>
  <c r="K93" i="1"/>
  <c r="K92" i="1"/>
  <c r="K91" i="1"/>
  <c r="K90" i="1"/>
  <c r="K85" i="1"/>
  <c r="K84" i="1"/>
  <c r="K82" i="1"/>
  <c r="K81" i="1"/>
  <c r="K79" i="1"/>
  <c r="K78" i="1"/>
  <c r="K77" i="1"/>
  <c r="K76" i="1"/>
  <c r="K75" i="1"/>
  <c r="K74" i="1"/>
  <c r="K71" i="1"/>
  <c r="K70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2" i="1"/>
  <c r="K51" i="1"/>
  <c r="K50" i="1"/>
  <c r="K45" i="1"/>
  <c r="K44" i="1"/>
  <c r="K43" i="1"/>
  <c r="K42" i="1"/>
  <c r="K40" i="1"/>
  <c r="K39" i="1"/>
  <c r="K38" i="1"/>
  <c r="K37" i="1"/>
  <c r="K36" i="1"/>
  <c r="K35" i="1"/>
  <c r="K34" i="1"/>
  <c r="K31" i="1"/>
  <c r="K30" i="1"/>
  <c r="K29" i="1"/>
  <c r="K28" i="1"/>
  <c r="K27" i="1"/>
  <c r="K26" i="1"/>
  <c r="K25" i="1"/>
  <c r="K21" i="1"/>
  <c r="K20" i="1"/>
  <c r="K19" i="1"/>
  <c r="K18" i="1"/>
  <c r="K17" i="1"/>
  <c r="K16" i="1"/>
  <c r="K47" i="1" l="1"/>
  <c r="K87" i="1"/>
  <c r="K98" i="1"/>
  <c r="K100" i="1" l="1"/>
</calcChain>
</file>

<file path=xl/sharedStrings.xml><?xml version="1.0" encoding="utf-8"?>
<sst xmlns="http://schemas.openxmlformats.org/spreadsheetml/2006/main" count="182" uniqueCount="169">
  <si>
    <t xml:space="preserve">TUOTERYHMÄ </t>
  </si>
  <si>
    <t>TUOTERYHMÄ NRO</t>
  </si>
  <si>
    <t>TUOTENUMERO</t>
  </si>
  <si>
    <t>EAN-KOODI</t>
  </si>
  <si>
    <t>KG/M</t>
  </si>
  <si>
    <t>KG</t>
  </si>
  <si>
    <t>HARJATERÄKSET</t>
  </si>
  <si>
    <t>TR 1.1.1</t>
  </si>
  <si>
    <t>RBR0606</t>
  </si>
  <si>
    <t>RBR0806</t>
  </si>
  <si>
    <t>RBR1006</t>
  </si>
  <si>
    <t>RBR1206</t>
  </si>
  <si>
    <t>RBR1606</t>
  </si>
  <si>
    <t>RBR2006</t>
  </si>
  <si>
    <t>TR 1.1.2</t>
  </si>
  <si>
    <t>RB0806</t>
  </si>
  <si>
    <t>NOIN</t>
  </si>
  <si>
    <t>RB1006</t>
  </si>
  <si>
    <t xml:space="preserve"> </t>
  </si>
  <si>
    <t>RB12006</t>
  </si>
  <si>
    <t>RB1606</t>
  </si>
  <si>
    <t>RB2006</t>
  </si>
  <si>
    <t>RB2506</t>
  </si>
  <si>
    <t>RB3206</t>
  </si>
  <si>
    <t>TR 1.1.3</t>
  </si>
  <si>
    <t>RB0812</t>
  </si>
  <si>
    <t>RB1012</t>
  </si>
  <si>
    <t>RB1212</t>
  </si>
  <si>
    <t>RB1612</t>
  </si>
  <si>
    <t>RB2012</t>
  </si>
  <si>
    <t>RB2512</t>
  </si>
  <si>
    <t>RB3212</t>
  </si>
  <si>
    <t>TR 1.1.4</t>
  </si>
  <si>
    <t>RST B600XA</t>
  </si>
  <si>
    <t>RBX0506</t>
  </si>
  <si>
    <t>HARJATERÄS RST B600XA D5 MM L=6M</t>
  </si>
  <si>
    <t>RBX0706</t>
  </si>
  <si>
    <t>HARJATERÄS RST B600XA D7 MM L=6M</t>
  </si>
  <si>
    <t>RBX0906</t>
  </si>
  <si>
    <t>HARJATERÄS RST B600XA D9 MM L=6M</t>
  </si>
  <si>
    <t>RBX1106</t>
  </si>
  <si>
    <t>HARJATERÄS RST B600XA D11 MM L=6M</t>
  </si>
  <si>
    <t>BETONITERÄSVERKOT</t>
  </si>
  <si>
    <t>TR 3.1.1</t>
  </si>
  <si>
    <t>MB5150</t>
  </si>
  <si>
    <t>MB5200</t>
  </si>
  <si>
    <t>MB6150</t>
  </si>
  <si>
    <t>MB6200</t>
  </si>
  <si>
    <t>MB8150</t>
  </si>
  <si>
    <t>MB8200</t>
  </si>
  <si>
    <t>MB10150</t>
  </si>
  <si>
    <t>MB10200</t>
  </si>
  <si>
    <t>MB12150</t>
  </si>
  <si>
    <t>MB12200</t>
  </si>
  <si>
    <t>MF4150</t>
  </si>
  <si>
    <t>MF5150</t>
  </si>
  <si>
    <t>MF6150</t>
  </si>
  <si>
    <t>MF6200</t>
  </si>
  <si>
    <t>MF8150</t>
  </si>
  <si>
    <t>MF8200</t>
  </si>
  <si>
    <t>MF10150</t>
  </si>
  <si>
    <t>MF10200</t>
  </si>
  <si>
    <t>MF12150</t>
  </si>
  <si>
    <t>MF12200</t>
  </si>
  <si>
    <t>2930 MM LEVEÄT PITUUS 6000 MM</t>
  </si>
  <si>
    <t>MW6150</t>
  </si>
  <si>
    <t>BETONITERÄSVERKKO B500A 6-150X2930X6000 MM</t>
  </si>
  <si>
    <t>MW8150</t>
  </si>
  <si>
    <t>BETONITERÄSVERKKO B500A 8-150X2930X6000 MM</t>
  </si>
  <si>
    <t>MW8200</t>
  </si>
  <si>
    <t>BETONITERÄSVERKKO B500A 8-200X2930X6000 MM</t>
  </si>
  <si>
    <t>MW10150</t>
  </si>
  <si>
    <t>BETONITERÄSVERKKO B500A 10-150X2930X6000 MM</t>
  </si>
  <si>
    <t>MW10200</t>
  </si>
  <si>
    <t>BETONITERÄSVERKKO B500A 10-200X2930X6000 MM</t>
  </si>
  <si>
    <t>MW12150</t>
  </si>
  <si>
    <t>BETONITERÄSVERKKO B500A 12-150X2930X6000 MM</t>
  </si>
  <si>
    <t>TR 3.1.2</t>
  </si>
  <si>
    <t>MS6151</t>
  </si>
  <si>
    <t>MS6152</t>
  </si>
  <si>
    <t>TR 3.1.3</t>
  </si>
  <si>
    <t>RST-VERKOT B600KX</t>
  </si>
  <si>
    <t>5-150X2350X5000</t>
  </si>
  <si>
    <t>7-150X2350X5000</t>
  </si>
  <si>
    <t>SIDELANGAT</t>
  </si>
  <si>
    <t>TR 6.1.1</t>
  </si>
  <si>
    <t>TWFE400</t>
  </si>
  <si>
    <t>SIDELANKA FE 1,2-400 MM KG/NIPPU</t>
  </si>
  <si>
    <t>4X5 KG</t>
  </si>
  <si>
    <t>TWZN400</t>
  </si>
  <si>
    <t>TWCU400</t>
  </si>
  <si>
    <t>TWFE550</t>
  </si>
  <si>
    <t>SIDELANKA FE 1,2-550 MM 5 KG/NIPPU</t>
  </si>
  <si>
    <t>TWZN550</t>
  </si>
  <si>
    <t>TWCU550</t>
  </si>
  <si>
    <t>TWRST</t>
  </si>
  <si>
    <t>CUSTOMER:</t>
  </si>
  <si>
    <t>CONTACT PERSON TEL. NR:</t>
  </si>
  <si>
    <t>ORDER NR:</t>
  </si>
  <si>
    <t>DELIVERY ADDRESS:</t>
  </si>
  <si>
    <t>PRODUCT</t>
  </si>
  <si>
    <t>WEIGHT</t>
  </si>
  <si>
    <t>PCS/KG</t>
  </si>
  <si>
    <t>ORDER AMOUNT</t>
  </si>
  <si>
    <t>BUNDLE</t>
  </si>
  <si>
    <t>WEIGHT KG</t>
  </si>
  <si>
    <t>ORDER</t>
  </si>
  <si>
    <t>WIEGHT</t>
  </si>
  <si>
    <t xml:space="preserve">AMOUNT </t>
  </si>
  <si>
    <t>REBUNDLED REBARS IN 100 KG BUNDLES</t>
  </si>
  <si>
    <t>REBARS IN FACTORY BUNDLES L=12M</t>
  </si>
  <si>
    <t>REBARS TOTAL</t>
  </si>
  <si>
    <r>
      <t xml:space="preserve">STANDARD MESH 2350 X </t>
    </r>
    <r>
      <rPr>
        <b/>
        <sz val="14"/>
        <color rgb="FFFF0000"/>
        <rFont val="Calibri (Leipäteksti)"/>
      </rPr>
      <t>6000 MM</t>
    </r>
  </si>
  <si>
    <r>
      <t xml:space="preserve">STANDARD MESH 2350 X </t>
    </r>
    <r>
      <rPr>
        <b/>
        <sz val="14"/>
        <color rgb="FFFF0000"/>
        <rFont val="Calibri (Leipäteksti)"/>
      </rPr>
      <t>5000 MM FINLAND</t>
    </r>
  </si>
  <si>
    <t>SPECIAL MESH</t>
  </si>
  <si>
    <t xml:space="preserve">MESH TOTAL </t>
  </si>
  <si>
    <t>ORDER WEIGHT TOTAL</t>
  </si>
  <si>
    <t>REBUNDLED REBARS B500A D6 L=6M</t>
  </si>
  <si>
    <t>REBUNDLED REBARS B500B D8 MM L=6M</t>
  </si>
  <si>
    <t>REBUNDLED REBARS B500B D10 MM L=6M</t>
  </si>
  <si>
    <t>REBUNDLED REBARS B500B D12 MM L=6M</t>
  </si>
  <si>
    <t>REBUNDLED REBARS B500B D16 MM L=6M</t>
  </si>
  <si>
    <t>REBUNDLED REBARS B500B D20 MM L=6M</t>
  </si>
  <si>
    <t>MIN. AMOUNT IN REBUNDLED REBARS IS 1 TN PER SIZE</t>
  </si>
  <si>
    <t>REBARS B500B D8 MM L=6M</t>
  </si>
  <si>
    <t xml:space="preserve">REBARS B500B D10 MM L=6M </t>
  </si>
  <si>
    <t xml:space="preserve">REBARS B500B D12 MM L=6M </t>
  </si>
  <si>
    <t xml:space="preserve">REBARS B500B D16 MM L=6M </t>
  </si>
  <si>
    <t xml:space="preserve">REBARS B500B D20 MM L=6M </t>
  </si>
  <si>
    <t xml:space="preserve">REBARS B500B D25 MM L=6M </t>
  </si>
  <si>
    <t xml:space="preserve">REBARS B500B D32 MM L=6M </t>
  </si>
  <si>
    <t xml:space="preserve">REBARS B500B D8 MM L=12M </t>
  </si>
  <si>
    <t xml:space="preserve">REBARS B500B D10 MM L=12M </t>
  </si>
  <si>
    <t xml:space="preserve">REBARS B500B D12 MM L=12M </t>
  </si>
  <si>
    <t xml:space="preserve">REBARS B500B D16 MM L=12M </t>
  </si>
  <si>
    <t xml:space="preserve">REBARS B500B D20 MM L=12M </t>
  </si>
  <si>
    <t xml:space="preserve">REBARS B500B D25 MM L=12M </t>
  </si>
  <si>
    <t xml:space="preserve">REBARS B500B D32 MM L=12M </t>
  </si>
  <si>
    <t>MESH B500A 5-150X2350X6000 MM</t>
  </si>
  <si>
    <t>MESH B500A 5-200X2350X6000 MM</t>
  </si>
  <si>
    <t>MESH B500A 6-150X2350X6000 MM</t>
  </si>
  <si>
    <t>MESH B500A 6-200X2350X6000 MM</t>
  </si>
  <si>
    <t>MESH B500A 8-150X2350X6000 MM</t>
  </si>
  <si>
    <t>MESH B500A 8-200X2350X6000 MM</t>
  </si>
  <si>
    <t>MESH B500A 10-150X2350X6000 MM</t>
  </si>
  <si>
    <t>MESH B500A 10-200X2350X6000 MM</t>
  </si>
  <si>
    <t>MESH B500A 12-150X2350X6000 MM</t>
  </si>
  <si>
    <t>MESH B500A 12-200X2350X6000 MM</t>
  </si>
  <si>
    <t>MESH B500A 4-150X2000X2750 MM</t>
  </si>
  <si>
    <t>MESH B500A 5-150X2350X5000 MM</t>
  </si>
  <si>
    <t>MESH B500A 6-150X2350X5000 MM</t>
  </si>
  <si>
    <t>MESH B500A 6-200X2350X5000 MM</t>
  </si>
  <si>
    <t>MESH B500A 8-150X2350X5000 MM</t>
  </si>
  <si>
    <t>MESH B500A 8-200X2350X5000 MM</t>
  </si>
  <si>
    <t>MESH B500A 10-150X2350X5000 MM</t>
  </si>
  <si>
    <t>MESH B500A 10-200X2350X5000 MM</t>
  </si>
  <si>
    <t>MESH B500A 12-150X2350X5000 MM</t>
  </si>
  <si>
    <t>MESH B500A 12-200X2350X5000 MM</t>
  </si>
  <si>
    <t>SMALL MESH B500A 6-150X1200X2350 MM</t>
  </si>
  <si>
    <t>SMALL MESH B500A 6-150X800X1200 MM</t>
  </si>
  <si>
    <t>TYING WIRES</t>
  </si>
  <si>
    <t>TYING WIRES TOTAL</t>
  </si>
  <si>
    <t>TYING WIRE ZN 1,2-400 MM 5 KG/NIPPU</t>
  </si>
  <si>
    <t>TING WIRE CU 1,2-400 MM 5 KG/NIPPU</t>
  </si>
  <si>
    <t>TYING WIRE ZN 1,2-550 MM 5 KG/NIPPU</t>
  </si>
  <si>
    <t>TYING WIRE CU 1,2-550 MM CU KG/NIPPU</t>
  </si>
  <si>
    <t>TYING WIRE RST 1,2-400 MM KG/NIPPU</t>
  </si>
  <si>
    <t>TRUCKLOAD MAX. 25 TNS</t>
  </si>
  <si>
    <t>REBARS L=6 M IN 1000 KG BUNDLES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</si>
</sst>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 (Leipäteksti)"/>
    </font>
    <font>
      <sz val="14"/>
      <color theme="1"/>
      <name val="Calibri"/>
      <family val="2"/>
      <scheme val="minor"/>
    </font>
    <font>
      <b/>
      <sz val="14"/>
      <color rgb="FFFF0000"/>
      <name val="Calibri (Leipäteksti)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 applyAlignment="1">
      <alignment horizontal="left"/>
    </xf>
    <xf numFmtId="0" fontId="1" fillId="0" borderId="1" xfId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0" fontId="3" fillId="0" borderId="1" xfId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4" fontId="1" fillId="0" borderId="0" xfId="1" applyNumberFormat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0" fontId="1" fillId="0" borderId="0" xfId="1" applyAlignment="1">
      <alignment horizontal="left"/>
    </xf>
    <xf numFmtId="0" fontId="5" fillId="3" borderId="3" xfId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left"/>
    </xf>
    <xf numFmtId="4" fontId="5" fillId="3" borderId="4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3" fontId="5" fillId="3" borderId="4" xfId="1" applyNumberFormat="1" applyFont="1" applyFill="1" applyBorder="1" applyAlignment="1">
      <alignment horizontal="center"/>
    </xf>
    <xf numFmtId="0" fontId="4" fillId="0" borderId="0" xfId="1" applyFont="1"/>
    <xf numFmtId="0" fontId="5" fillId="3" borderId="6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/>
    </xf>
    <xf numFmtId="4" fontId="5" fillId="3" borderId="1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3" fontId="5" fillId="3" borderId="1" xfId="1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4" fontId="8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8" fillId="0" borderId="0" xfId="1" applyFont="1"/>
    <xf numFmtId="3" fontId="1" fillId="0" borderId="0" xfId="1" applyNumberFormat="1" applyAlignment="1">
      <alignment horizontal="center"/>
    </xf>
    <xf numFmtId="3" fontId="8" fillId="0" borderId="0" xfId="1" applyNumberFormat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9" fillId="0" borderId="0" xfId="1" applyFont="1" applyAlignment="1">
      <alignment horizontal="left"/>
    </xf>
    <xf numFmtId="3" fontId="1" fillId="0" borderId="0" xfId="1" applyNumberForma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4" fontId="10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3" fontId="12" fillId="2" borderId="2" xfId="1" applyNumberFormat="1" applyFont="1" applyFill="1" applyBorder="1" applyAlignment="1">
      <alignment horizontal="center"/>
    </xf>
    <xf numFmtId="0" fontId="10" fillId="0" borderId="0" xfId="1" applyFont="1"/>
  </cellXfs>
  <cellStyles count="2">
    <cellStyle name="Normaali" xfId="0" builtinId="0"/>
    <cellStyle name="Normaali 3" xfId="1" xr:uid="{07A0D398-7830-6347-A1BA-BEA939EA9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486833</xdr:colOff>
      <xdr:row>13</xdr:row>
      <xdr:rowOff>95249</xdr:rowOff>
    </xdr:from>
    <xdr:to>
      <xdr:col>9</xdr:col>
      <xdr:colOff>867833</xdr:colOff>
      <xdr:row>14</xdr:row>
      <xdr:rowOff>243417</xdr:rowOff>
    </xdr:to>
    <xdr:sp macro="" textlink="">
      <xdr:nvSpPr>
        <xdr:cNvPr id="4" name="Raidallinen nuoli oikealle 3">
          <a:extLst>
            <a:ext uri="{FF2B5EF4-FFF2-40B4-BE49-F238E27FC236}">
              <a16:creationId xmlns:a16="http://schemas.microsoft.com/office/drawing/2014/main" id="{EDD19395-4955-264F-AFCB-6C46F61BE180}"/>
            </a:ext>
          </a:extLst>
        </xdr:cNvPr>
        <xdr:cNvSpPr/>
      </xdr:nvSpPr>
      <xdr:spPr>
        <a:xfrm rot="5400000">
          <a:off x="7264399" y="4582583"/>
          <a:ext cx="465668" cy="381000"/>
        </a:xfrm>
        <a:prstGeom prst="strip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5</xdr:col>
      <xdr:colOff>21167</xdr:colOff>
      <xdr:row>0</xdr:row>
      <xdr:rowOff>63500</xdr:rowOff>
    </xdr:from>
    <xdr:to>
      <xdr:col>11</xdr:col>
      <xdr:colOff>8468</xdr:colOff>
      <xdr:row>3</xdr:row>
      <xdr:rowOff>171935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4AF887E-F2F1-F14D-9333-2740C6B39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63500"/>
          <a:ext cx="10115551" cy="1060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fad/Metalai/Kainininkai/Metalo%20sandelis%20KAININKAS%202015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telės Klientam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9A4B-A6F2-5A49-8355-487FA5A04919}">
  <dimension ref="A5:K102"/>
  <sheetViews>
    <sheetView tabSelected="1" zoomScale="120" zoomScaleNormal="120" workbookViewId="0">
      <pane ySplit="13" topLeftCell="A14" activePane="bottomLeft" state="frozen"/>
      <selection activeCell="F1" sqref="F1"/>
      <selection pane="bottomLeft" activeCell="Q11" sqref="Q11"/>
    </sheetView>
  </sheetViews>
  <sheetFormatPr baseColWidth="10" defaultColWidth="15.83203125" defaultRowHeight="25" customHeight="1" x14ac:dyDescent="0.2"/>
  <cols>
    <col min="1" max="1" width="3" style="1" customWidth="1"/>
    <col min="2" max="2" width="23.6640625" style="2" hidden="1" customWidth="1"/>
    <col min="3" max="3" width="17.5" style="2" hidden="1" customWidth="1"/>
    <col min="4" max="4" width="14.6640625" style="2" hidden="1" customWidth="1"/>
    <col min="5" max="5" width="12.33203125" style="2" hidden="1" customWidth="1"/>
    <col min="6" max="6" width="46" style="11" bestFit="1" customWidth="1"/>
    <col min="7" max="7" width="16.83203125" style="2" customWidth="1"/>
    <col min="8" max="8" width="18.1640625" style="2" bestFit="1" customWidth="1"/>
    <col min="9" max="9" width="16.83203125" style="9" customWidth="1"/>
    <col min="10" max="10" width="18.33203125" style="8" bestFit="1" customWidth="1"/>
    <col min="11" max="11" width="16.83203125" style="7" customWidth="1"/>
    <col min="12" max="16384" width="15.83203125" style="1"/>
  </cols>
  <sheetData>
    <row r="5" spans="1:11" ht="25" customHeight="1" thickBot="1" x14ac:dyDescent="0.3">
      <c r="F5" s="3" t="s">
        <v>96</v>
      </c>
      <c r="G5" s="4"/>
      <c r="H5" s="4"/>
      <c r="I5" s="5"/>
      <c r="J5" s="6"/>
    </row>
    <row r="6" spans="1:11" ht="25" customHeight="1" thickBot="1" x14ac:dyDescent="0.3">
      <c r="F6" s="3" t="s">
        <v>97</v>
      </c>
      <c r="G6" s="4"/>
      <c r="H6" s="4"/>
      <c r="I6" s="5"/>
      <c r="J6" s="6"/>
    </row>
    <row r="7" spans="1:11" ht="25" customHeight="1" thickBot="1" x14ac:dyDescent="0.3">
      <c r="F7" s="3" t="s">
        <v>98</v>
      </c>
      <c r="G7" s="4"/>
      <c r="H7" s="4"/>
      <c r="I7" s="5"/>
      <c r="J7" s="6"/>
    </row>
    <row r="8" spans="1:11" ht="25" customHeight="1" x14ac:dyDescent="0.25">
      <c r="F8" s="3"/>
    </row>
    <row r="9" spans="1:11" ht="25" customHeight="1" thickBot="1" x14ac:dyDescent="0.3">
      <c r="F9" s="3" t="s">
        <v>99</v>
      </c>
      <c r="G9" s="4"/>
      <c r="H9" s="4"/>
      <c r="I9" s="5"/>
      <c r="J9" s="6"/>
    </row>
    <row r="10" spans="1:11" ht="25" customHeight="1" thickBot="1" x14ac:dyDescent="0.25">
      <c r="G10" s="4"/>
      <c r="H10" s="4"/>
      <c r="I10" s="5"/>
      <c r="J10" s="6"/>
    </row>
    <row r="11" spans="1:11" ht="25" customHeight="1" thickBot="1" x14ac:dyDescent="0.25"/>
    <row r="12" spans="1:11" s="18" customFormat="1" ht="25" customHeight="1" x14ac:dyDescent="0.25">
      <c r="A12" s="12"/>
      <c r="B12" s="13" t="s">
        <v>0</v>
      </c>
      <c r="C12" s="13" t="s">
        <v>1</v>
      </c>
      <c r="D12" s="13" t="s">
        <v>2</v>
      </c>
      <c r="E12" s="13" t="s">
        <v>3</v>
      </c>
      <c r="F12" s="14" t="s">
        <v>100</v>
      </c>
      <c r="G12" s="13" t="s">
        <v>101</v>
      </c>
      <c r="H12" s="13" t="s">
        <v>103</v>
      </c>
      <c r="I12" s="15" t="s">
        <v>104</v>
      </c>
      <c r="J12" s="16" t="s">
        <v>106</v>
      </c>
      <c r="K12" s="17" t="s">
        <v>107</v>
      </c>
    </row>
    <row r="13" spans="1:11" s="18" customFormat="1" ht="25" customHeight="1" thickBot="1" x14ac:dyDescent="0.3">
      <c r="A13" s="19"/>
      <c r="B13" s="20"/>
      <c r="C13" s="20"/>
      <c r="D13" s="20"/>
      <c r="E13" s="20"/>
      <c r="F13" s="21"/>
      <c r="G13" s="20" t="s">
        <v>4</v>
      </c>
      <c r="H13" s="20" t="s">
        <v>102</v>
      </c>
      <c r="I13" s="22" t="s">
        <v>105</v>
      </c>
      <c r="J13" s="23" t="s">
        <v>108</v>
      </c>
      <c r="K13" s="24" t="s">
        <v>5</v>
      </c>
    </row>
    <row r="14" spans="1:11" s="30" customFormat="1" ht="25" customHeight="1" x14ac:dyDescent="0.2">
      <c r="A14" s="25"/>
      <c r="B14" s="26"/>
      <c r="C14" s="8"/>
      <c r="D14" s="8"/>
      <c r="E14" s="8"/>
      <c r="F14" s="27"/>
      <c r="G14" s="26"/>
      <c r="H14" s="26"/>
      <c r="I14" s="28"/>
      <c r="J14" s="26"/>
      <c r="K14" s="29"/>
    </row>
    <row r="15" spans="1:11" s="18" customFormat="1" ht="25" customHeight="1" thickBot="1" x14ac:dyDescent="0.3">
      <c r="A15" s="31"/>
      <c r="B15" s="32" t="s">
        <v>6</v>
      </c>
      <c r="C15" s="33" t="s">
        <v>7</v>
      </c>
      <c r="D15" s="33"/>
      <c r="E15" s="33"/>
      <c r="F15" s="3" t="s">
        <v>109</v>
      </c>
      <c r="G15" s="34"/>
      <c r="H15" s="34"/>
      <c r="I15" s="35"/>
      <c r="J15" s="36"/>
      <c r="K15" s="37"/>
    </row>
    <row r="16" spans="1:11" ht="25" customHeight="1" x14ac:dyDescent="0.2">
      <c r="D16" s="2" t="s">
        <v>8</v>
      </c>
      <c r="F16" s="11" t="s">
        <v>117</v>
      </c>
      <c r="G16" s="38">
        <v>0.222</v>
      </c>
      <c r="H16" s="2">
        <v>75</v>
      </c>
      <c r="I16" s="9">
        <v>99.9</v>
      </c>
      <c r="J16" s="39"/>
      <c r="K16" s="7">
        <f>J16*I16</f>
        <v>0</v>
      </c>
    </row>
    <row r="17" spans="2:11" ht="25" customHeight="1" x14ac:dyDescent="0.2">
      <c r="D17" s="2" t="s">
        <v>9</v>
      </c>
      <c r="F17" s="11" t="s">
        <v>118</v>
      </c>
      <c r="G17" s="38">
        <v>0.39500000000000002</v>
      </c>
      <c r="H17" s="2">
        <v>42</v>
      </c>
      <c r="I17" s="9">
        <v>99.54</v>
      </c>
      <c r="J17" s="40"/>
      <c r="K17" s="7">
        <f t="shared" ref="K17:K45" si="0">J17*I17</f>
        <v>0</v>
      </c>
    </row>
    <row r="18" spans="2:11" ht="25" customHeight="1" x14ac:dyDescent="0.2">
      <c r="D18" s="2" t="s">
        <v>10</v>
      </c>
      <c r="F18" s="11" t="s">
        <v>119</v>
      </c>
      <c r="G18" s="38">
        <v>0.61699999999999999</v>
      </c>
      <c r="H18" s="2">
        <v>27</v>
      </c>
      <c r="I18" s="9">
        <v>99.953999999999994</v>
      </c>
      <c r="J18" s="40"/>
      <c r="K18" s="7">
        <f t="shared" si="0"/>
        <v>0</v>
      </c>
    </row>
    <row r="19" spans="2:11" ht="25" customHeight="1" x14ac:dyDescent="0.2">
      <c r="D19" s="2" t="s">
        <v>11</v>
      </c>
      <c r="F19" s="11" t="s">
        <v>120</v>
      </c>
      <c r="G19" s="38">
        <v>0.88800000000000001</v>
      </c>
      <c r="H19" s="2">
        <v>19</v>
      </c>
      <c r="I19" s="9">
        <v>101.23</v>
      </c>
      <c r="J19" s="40"/>
      <c r="K19" s="7">
        <f t="shared" si="0"/>
        <v>0</v>
      </c>
    </row>
    <row r="20" spans="2:11" ht="25" customHeight="1" x14ac:dyDescent="0.2">
      <c r="D20" s="2" t="s">
        <v>12</v>
      </c>
      <c r="F20" s="11" t="s">
        <v>121</v>
      </c>
      <c r="G20" s="38">
        <v>1.58</v>
      </c>
      <c r="H20" s="2">
        <v>26</v>
      </c>
      <c r="I20" s="9">
        <v>246.48</v>
      </c>
      <c r="J20" s="40"/>
      <c r="K20" s="7">
        <f t="shared" si="0"/>
        <v>0</v>
      </c>
    </row>
    <row r="21" spans="2:11" ht="25" customHeight="1" thickBot="1" x14ac:dyDescent="0.25">
      <c r="D21" s="2" t="s">
        <v>13</v>
      </c>
      <c r="F21" s="11" t="s">
        <v>122</v>
      </c>
      <c r="G21" s="38">
        <v>2.4700000000000002</v>
      </c>
      <c r="H21" s="2">
        <v>17</v>
      </c>
      <c r="I21" s="9">
        <v>251.94</v>
      </c>
      <c r="J21" s="41"/>
      <c r="K21" s="7">
        <f t="shared" si="0"/>
        <v>0</v>
      </c>
    </row>
    <row r="22" spans="2:11" ht="25" customHeight="1" x14ac:dyDescent="0.2">
      <c r="F22" s="42" t="s">
        <v>123</v>
      </c>
      <c r="G22" s="38"/>
    </row>
    <row r="23" spans="2:11" ht="25" customHeight="1" x14ac:dyDescent="0.2">
      <c r="G23" s="38"/>
    </row>
    <row r="24" spans="2:11" s="47" customFormat="1" ht="25" customHeight="1" thickBot="1" x14ac:dyDescent="0.3">
      <c r="B24" s="43"/>
      <c r="C24" s="33" t="s">
        <v>14</v>
      </c>
      <c r="D24" s="33"/>
      <c r="E24" s="33"/>
      <c r="F24" s="3" t="s">
        <v>168</v>
      </c>
      <c r="G24" s="44"/>
      <c r="H24" s="43"/>
      <c r="I24" s="45"/>
      <c r="J24" s="33"/>
      <c r="K24" s="46"/>
    </row>
    <row r="25" spans="2:11" ht="25" customHeight="1" x14ac:dyDescent="0.2">
      <c r="D25" s="2" t="s">
        <v>15</v>
      </c>
      <c r="F25" s="11" t="s">
        <v>124</v>
      </c>
      <c r="G25" s="38">
        <v>0.39500000000000002</v>
      </c>
      <c r="H25" s="2" t="s">
        <v>16</v>
      </c>
      <c r="I25" s="48">
        <v>1000</v>
      </c>
      <c r="J25" s="39"/>
      <c r="K25" s="7">
        <f t="shared" si="0"/>
        <v>0</v>
      </c>
    </row>
    <row r="26" spans="2:11" ht="25" customHeight="1" x14ac:dyDescent="0.2">
      <c r="D26" s="2" t="s">
        <v>17</v>
      </c>
      <c r="F26" s="11" t="s">
        <v>125</v>
      </c>
      <c r="G26" s="38">
        <v>0.61699999999999999</v>
      </c>
      <c r="H26" s="2" t="s">
        <v>18</v>
      </c>
      <c r="I26" s="48">
        <v>1000</v>
      </c>
      <c r="J26" s="40"/>
      <c r="K26" s="7">
        <f t="shared" si="0"/>
        <v>0</v>
      </c>
    </row>
    <row r="27" spans="2:11" ht="25" customHeight="1" x14ac:dyDescent="0.2">
      <c r="D27" s="2" t="s">
        <v>19</v>
      </c>
      <c r="F27" s="11" t="s">
        <v>126</v>
      </c>
      <c r="G27" s="38">
        <v>0.88800000000000001</v>
      </c>
      <c r="H27" s="2" t="s">
        <v>18</v>
      </c>
      <c r="I27" s="48">
        <v>1000</v>
      </c>
      <c r="J27" s="40"/>
      <c r="K27" s="7">
        <f t="shared" si="0"/>
        <v>0</v>
      </c>
    </row>
    <row r="28" spans="2:11" ht="25" customHeight="1" x14ac:dyDescent="0.2">
      <c r="D28" s="2" t="s">
        <v>20</v>
      </c>
      <c r="F28" s="11" t="s">
        <v>127</v>
      </c>
      <c r="G28" s="38">
        <v>1.58</v>
      </c>
      <c r="H28" s="2" t="s">
        <v>18</v>
      </c>
      <c r="I28" s="48">
        <v>1000</v>
      </c>
      <c r="J28" s="40"/>
      <c r="K28" s="7">
        <f t="shared" si="0"/>
        <v>0</v>
      </c>
    </row>
    <row r="29" spans="2:11" ht="25" customHeight="1" x14ac:dyDescent="0.2">
      <c r="D29" s="2" t="s">
        <v>21</v>
      </c>
      <c r="F29" s="11" t="s">
        <v>128</v>
      </c>
      <c r="G29" s="38">
        <v>2.4700000000000002</v>
      </c>
      <c r="H29" s="2" t="s">
        <v>18</v>
      </c>
      <c r="I29" s="48">
        <v>1000</v>
      </c>
      <c r="J29" s="40"/>
      <c r="K29" s="7">
        <f t="shared" si="0"/>
        <v>0</v>
      </c>
    </row>
    <row r="30" spans="2:11" ht="25" customHeight="1" x14ac:dyDescent="0.2">
      <c r="D30" s="2" t="s">
        <v>22</v>
      </c>
      <c r="F30" s="11" t="s">
        <v>129</v>
      </c>
      <c r="G30" s="38">
        <v>3.85</v>
      </c>
      <c r="H30" s="2" t="s">
        <v>18</v>
      </c>
      <c r="I30" s="48">
        <v>1000</v>
      </c>
      <c r="J30" s="40"/>
      <c r="K30" s="7">
        <f t="shared" si="0"/>
        <v>0</v>
      </c>
    </row>
    <row r="31" spans="2:11" ht="25" customHeight="1" thickBot="1" x14ac:dyDescent="0.25">
      <c r="D31" s="2" t="s">
        <v>23</v>
      </c>
      <c r="F31" s="11" t="s">
        <v>130</v>
      </c>
      <c r="G31" s="38">
        <v>6.31</v>
      </c>
      <c r="H31" s="2" t="s">
        <v>18</v>
      </c>
      <c r="I31" s="48">
        <v>1000</v>
      </c>
      <c r="J31" s="41"/>
      <c r="K31" s="7">
        <f t="shared" si="0"/>
        <v>0</v>
      </c>
    </row>
    <row r="32" spans="2:11" ht="25" customHeight="1" x14ac:dyDescent="0.2">
      <c r="G32" s="38"/>
      <c r="I32" s="48"/>
    </row>
    <row r="33" spans="2:11" ht="25" customHeight="1" thickBot="1" x14ac:dyDescent="0.3">
      <c r="C33" s="8" t="s">
        <v>24</v>
      </c>
      <c r="D33" s="8"/>
      <c r="E33" s="8"/>
      <c r="F33" s="3" t="s">
        <v>110</v>
      </c>
      <c r="G33" s="38"/>
      <c r="I33" s="48"/>
    </row>
    <row r="34" spans="2:11" ht="25" customHeight="1" x14ac:dyDescent="0.2">
      <c r="D34" s="2" t="s">
        <v>25</v>
      </c>
      <c r="F34" s="11" t="s">
        <v>131</v>
      </c>
      <c r="G34" s="38">
        <v>0.39500000000000002</v>
      </c>
      <c r="H34" s="2" t="s">
        <v>16</v>
      </c>
      <c r="I34" s="48">
        <v>2000</v>
      </c>
      <c r="J34" s="39"/>
      <c r="K34" s="7">
        <f t="shared" si="0"/>
        <v>0</v>
      </c>
    </row>
    <row r="35" spans="2:11" ht="25" customHeight="1" x14ac:dyDescent="0.2">
      <c r="D35" s="2" t="s">
        <v>26</v>
      </c>
      <c r="F35" s="11" t="s">
        <v>132</v>
      </c>
      <c r="G35" s="38">
        <v>0.61699999999999999</v>
      </c>
      <c r="I35" s="48">
        <v>2000</v>
      </c>
      <c r="J35" s="40"/>
      <c r="K35" s="7">
        <f t="shared" si="0"/>
        <v>0</v>
      </c>
    </row>
    <row r="36" spans="2:11" ht="25" customHeight="1" x14ac:dyDescent="0.2">
      <c r="D36" s="2" t="s">
        <v>27</v>
      </c>
      <c r="F36" s="11" t="s">
        <v>133</v>
      </c>
      <c r="G36" s="38">
        <v>0.88800000000000001</v>
      </c>
      <c r="I36" s="48">
        <v>2000</v>
      </c>
      <c r="J36" s="40"/>
      <c r="K36" s="7">
        <f t="shared" si="0"/>
        <v>0</v>
      </c>
    </row>
    <row r="37" spans="2:11" ht="25" customHeight="1" x14ac:dyDescent="0.2">
      <c r="D37" s="2" t="s">
        <v>28</v>
      </c>
      <c r="F37" s="11" t="s">
        <v>134</v>
      </c>
      <c r="G37" s="38">
        <v>1.58</v>
      </c>
      <c r="I37" s="48">
        <v>2000</v>
      </c>
      <c r="J37" s="40"/>
      <c r="K37" s="7">
        <f t="shared" si="0"/>
        <v>0</v>
      </c>
    </row>
    <row r="38" spans="2:11" ht="25" customHeight="1" x14ac:dyDescent="0.2">
      <c r="D38" s="2" t="s">
        <v>29</v>
      </c>
      <c r="F38" s="11" t="s">
        <v>135</v>
      </c>
      <c r="G38" s="38">
        <v>2.4700000000000002</v>
      </c>
      <c r="I38" s="48">
        <v>2000</v>
      </c>
      <c r="J38" s="40"/>
      <c r="K38" s="7">
        <f t="shared" si="0"/>
        <v>0</v>
      </c>
    </row>
    <row r="39" spans="2:11" ht="25" customHeight="1" x14ac:dyDescent="0.2">
      <c r="D39" s="2" t="s">
        <v>30</v>
      </c>
      <c r="F39" s="11" t="s">
        <v>136</v>
      </c>
      <c r="G39" s="38">
        <v>3.85</v>
      </c>
      <c r="I39" s="48">
        <v>2000</v>
      </c>
      <c r="J39" s="40"/>
      <c r="K39" s="7">
        <f t="shared" si="0"/>
        <v>0</v>
      </c>
    </row>
    <row r="40" spans="2:11" ht="25" customHeight="1" thickBot="1" x14ac:dyDescent="0.25">
      <c r="D40" s="2" t="s">
        <v>31</v>
      </c>
      <c r="F40" s="11" t="s">
        <v>137</v>
      </c>
      <c r="G40" s="38">
        <v>6.31</v>
      </c>
      <c r="I40" s="48">
        <v>2000</v>
      </c>
      <c r="J40" s="41"/>
      <c r="K40" s="7">
        <f t="shared" si="0"/>
        <v>0</v>
      </c>
    </row>
    <row r="41" spans="2:11" ht="25" hidden="1" customHeight="1" thickBot="1" x14ac:dyDescent="0.2">
      <c r="C41" s="8" t="s">
        <v>32</v>
      </c>
      <c r="D41" s="8"/>
      <c r="E41" s="8"/>
      <c r="F41" s="42" t="s">
        <v>33</v>
      </c>
      <c r="G41" s="38"/>
      <c r="I41" s="48"/>
    </row>
    <row r="42" spans="2:11" ht="25" hidden="1" customHeight="1" x14ac:dyDescent="0.2">
      <c r="D42" s="2" t="s">
        <v>34</v>
      </c>
      <c r="F42" s="11" t="s">
        <v>35</v>
      </c>
      <c r="G42" s="38"/>
      <c r="H42" s="2" t="s">
        <v>16</v>
      </c>
      <c r="I42" s="48">
        <v>500</v>
      </c>
      <c r="J42" s="39"/>
      <c r="K42" s="7">
        <f t="shared" si="0"/>
        <v>0</v>
      </c>
    </row>
    <row r="43" spans="2:11" ht="25" hidden="1" customHeight="1" x14ac:dyDescent="0.2">
      <c r="D43" s="2" t="s">
        <v>36</v>
      </c>
      <c r="F43" s="11" t="s">
        <v>37</v>
      </c>
      <c r="G43" s="38"/>
      <c r="I43" s="48">
        <v>500</v>
      </c>
      <c r="J43" s="40"/>
      <c r="K43" s="7">
        <f t="shared" si="0"/>
        <v>0</v>
      </c>
    </row>
    <row r="44" spans="2:11" ht="25" hidden="1" customHeight="1" x14ac:dyDescent="0.2">
      <c r="D44" s="2" t="s">
        <v>38</v>
      </c>
      <c r="F44" s="11" t="s">
        <v>39</v>
      </c>
      <c r="G44" s="38"/>
      <c r="I44" s="48">
        <v>500</v>
      </c>
      <c r="J44" s="40"/>
      <c r="K44" s="7">
        <f t="shared" si="0"/>
        <v>0</v>
      </c>
    </row>
    <row r="45" spans="2:11" ht="25" hidden="1" customHeight="1" thickBot="1" x14ac:dyDescent="0.25">
      <c r="D45" s="2" t="s">
        <v>40</v>
      </c>
      <c r="F45" s="11" t="s">
        <v>41</v>
      </c>
      <c r="G45" s="38"/>
      <c r="I45" s="48">
        <v>500</v>
      </c>
      <c r="J45" s="41"/>
      <c r="K45" s="7">
        <f t="shared" si="0"/>
        <v>0</v>
      </c>
    </row>
    <row r="46" spans="2:11" ht="25" customHeight="1" thickBot="1" x14ac:dyDescent="0.25">
      <c r="G46" s="38"/>
      <c r="I46" s="48"/>
    </row>
    <row r="47" spans="2:11" s="47" customFormat="1" ht="25" customHeight="1" thickBot="1" x14ac:dyDescent="0.3">
      <c r="B47" s="43"/>
      <c r="C47" s="43"/>
      <c r="D47" s="43"/>
      <c r="E47" s="43"/>
      <c r="F47" s="3" t="s">
        <v>111</v>
      </c>
      <c r="G47" s="44"/>
      <c r="H47" s="43"/>
      <c r="I47" s="49"/>
      <c r="J47" s="33"/>
      <c r="K47" s="10">
        <f>SUM(K16:K45)</f>
        <v>0</v>
      </c>
    </row>
    <row r="48" spans="2:11" s="47" customFormat="1" ht="25" customHeight="1" x14ac:dyDescent="0.25">
      <c r="B48" s="43"/>
      <c r="C48" s="43"/>
      <c r="D48" s="43"/>
      <c r="E48" s="43"/>
      <c r="F48" s="3"/>
      <c r="G48" s="44"/>
      <c r="H48" s="43"/>
      <c r="I48" s="49"/>
      <c r="J48" s="33"/>
      <c r="K48" s="46"/>
    </row>
    <row r="49" spans="2:11" s="47" customFormat="1" ht="25" customHeight="1" thickBot="1" x14ac:dyDescent="0.3">
      <c r="B49" s="32" t="s">
        <v>42</v>
      </c>
      <c r="C49" s="33" t="s">
        <v>43</v>
      </c>
      <c r="D49" s="33"/>
      <c r="E49" s="33"/>
      <c r="F49" s="3" t="s">
        <v>112</v>
      </c>
      <c r="G49" s="43"/>
      <c r="H49" s="43"/>
      <c r="I49" s="45"/>
      <c r="J49" s="33"/>
      <c r="K49" s="46"/>
    </row>
    <row r="50" spans="2:11" ht="25" customHeight="1" x14ac:dyDescent="0.2">
      <c r="D50" s="2" t="s">
        <v>44</v>
      </c>
      <c r="F50" s="11" t="s">
        <v>138</v>
      </c>
      <c r="G50" s="9"/>
      <c r="H50" s="2">
        <v>50</v>
      </c>
      <c r="I50" s="9">
        <v>1463</v>
      </c>
      <c r="J50" s="39"/>
      <c r="K50" s="7">
        <f t="shared" ref="K50:K85" si="1">J50*I50</f>
        <v>0</v>
      </c>
    </row>
    <row r="51" spans="2:11" ht="25" customHeight="1" x14ac:dyDescent="0.2">
      <c r="D51" s="2" t="s">
        <v>45</v>
      </c>
      <c r="F51" s="11" t="s">
        <v>139</v>
      </c>
      <c r="G51" s="9"/>
      <c r="H51" s="2">
        <v>50</v>
      </c>
      <c r="I51" s="9">
        <v>1097.5</v>
      </c>
      <c r="J51" s="40"/>
      <c r="K51" s="7">
        <f t="shared" si="1"/>
        <v>0</v>
      </c>
    </row>
    <row r="52" spans="2:11" ht="25" customHeight="1" x14ac:dyDescent="0.2">
      <c r="D52" s="2" t="s">
        <v>46</v>
      </c>
      <c r="F52" s="11" t="s">
        <v>140</v>
      </c>
      <c r="G52" s="9"/>
      <c r="H52" s="2">
        <v>40</v>
      </c>
      <c r="I52" s="9">
        <v>1687.2</v>
      </c>
      <c r="J52" s="40"/>
      <c r="K52" s="7">
        <f t="shared" si="1"/>
        <v>0</v>
      </c>
    </row>
    <row r="53" spans="2:11" ht="25" customHeight="1" x14ac:dyDescent="0.2">
      <c r="D53" s="2" t="s">
        <v>47</v>
      </c>
      <c r="F53" s="11" t="s">
        <v>141</v>
      </c>
      <c r="G53" s="9"/>
      <c r="H53" s="2">
        <v>40</v>
      </c>
      <c r="I53" s="9">
        <v>1265.5999999999999</v>
      </c>
      <c r="J53" s="40"/>
      <c r="K53" s="7">
        <f t="shared" si="1"/>
        <v>0</v>
      </c>
    </row>
    <row r="54" spans="2:11" ht="25" customHeight="1" x14ac:dyDescent="0.2">
      <c r="D54" s="2" t="s">
        <v>48</v>
      </c>
      <c r="F54" s="11" t="s">
        <v>142</v>
      </c>
      <c r="G54" s="9"/>
      <c r="H54" s="2">
        <v>30</v>
      </c>
      <c r="I54" s="9">
        <v>2251.5</v>
      </c>
      <c r="J54" s="40"/>
      <c r="K54" s="7">
        <f t="shared" si="1"/>
        <v>0</v>
      </c>
    </row>
    <row r="55" spans="2:11" ht="25" customHeight="1" x14ac:dyDescent="0.2">
      <c r="D55" s="2" t="s">
        <v>49</v>
      </c>
      <c r="F55" s="11" t="s">
        <v>143</v>
      </c>
      <c r="G55" s="9"/>
      <c r="H55" s="2">
        <v>30</v>
      </c>
      <c r="I55" s="9">
        <v>1688.7</v>
      </c>
      <c r="J55" s="40"/>
      <c r="K55" s="7">
        <f t="shared" si="1"/>
        <v>0</v>
      </c>
    </row>
    <row r="56" spans="2:11" ht="25" customHeight="1" x14ac:dyDescent="0.2">
      <c r="D56" s="2" t="s">
        <v>50</v>
      </c>
      <c r="F56" s="11" t="s">
        <v>144</v>
      </c>
      <c r="G56" s="9"/>
      <c r="H56" s="2">
        <v>20</v>
      </c>
      <c r="I56" s="9">
        <v>2344.6</v>
      </c>
      <c r="J56" s="40"/>
      <c r="K56" s="7">
        <f t="shared" si="1"/>
        <v>0</v>
      </c>
    </row>
    <row r="57" spans="2:11" ht="25" customHeight="1" x14ac:dyDescent="0.2">
      <c r="D57" s="2" t="s">
        <v>51</v>
      </c>
      <c r="F57" s="11" t="s">
        <v>145</v>
      </c>
      <c r="G57" s="9"/>
      <c r="H57" s="2">
        <v>20</v>
      </c>
      <c r="I57" s="9">
        <v>1758.4</v>
      </c>
      <c r="J57" s="40"/>
      <c r="K57" s="7">
        <f t="shared" si="1"/>
        <v>0</v>
      </c>
    </row>
    <row r="58" spans="2:11" ht="25" customHeight="1" x14ac:dyDescent="0.2">
      <c r="D58" s="2" t="s">
        <v>52</v>
      </c>
      <c r="F58" s="11" t="s">
        <v>146</v>
      </c>
      <c r="G58" s="9"/>
      <c r="H58" s="2">
        <v>10</v>
      </c>
      <c r="I58" s="9">
        <v>1687.2</v>
      </c>
      <c r="J58" s="40"/>
      <c r="K58" s="7">
        <f t="shared" si="1"/>
        <v>0</v>
      </c>
    </row>
    <row r="59" spans="2:11" ht="25" customHeight="1" thickBot="1" x14ac:dyDescent="0.25">
      <c r="D59" s="2" t="s">
        <v>53</v>
      </c>
      <c r="F59" s="11" t="s">
        <v>147</v>
      </c>
      <c r="G59" s="9"/>
      <c r="H59" s="2">
        <v>20</v>
      </c>
      <c r="I59" s="9">
        <v>2530.8000000000002</v>
      </c>
      <c r="J59" s="41"/>
      <c r="K59" s="7">
        <f t="shared" si="1"/>
        <v>0</v>
      </c>
    </row>
    <row r="60" spans="2:11" ht="25" customHeight="1" x14ac:dyDescent="0.2">
      <c r="G60" s="9"/>
    </row>
    <row r="61" spans="2:11" s="47" customFormat="1" ht="25" customHeight="1" thickBot="1" x14ac:dyDescent="0.3">
      <c r="B61" s="43"/>
      <c r="C61" s="43"/>
      <c r="D61" s="43"/>
      <c r="E61" s="43"/>
      <c r="F61" s="3" t="s">
        <v>113</v>
      </c>
      <c r="G61" s="43"/>
      <c r="H61" s="43"/>
      <c r="I61" s="45"/>
      <c r="J61" s="33"/>
      <c r="K61" s="46"/>
    </row>
    <row r="62" spans="2:11" ht="25" customHeight="1" x14ac:dyDescent="0.2">
      <c r="B62" s="42"/>
      <c r="D62" s="2" t="s">
        <v>54</v>
      </c>
      <c r="F62" s="11" t="s">
        <v>148</v>
      </c>
      <c r="G62" s="9"/>
      <c r="H62" s="2">
        <v>75</v>
      </c>
      <c r="I62" s="9">
        <v>561.75</v>
      </c>
      <c r="J62" s="39"/>
      <c r="K62" s="7">
        <f t="shared" si="1"/>
        <v>0</v>
      </c>
    </row>
    <row r="63" spans="2:11" ht="25" customHeight="1" x14ac:dyDescent="0.2">
      <c r="D63" s="2" t="s">
        <v>55</v>
      </c>
      <c r="F63" s="11" t="s">
        <v>149</v>
      </c>
      <c r="H63" s="2">
        <v>40</v>
      </c>
      <c r="I63" s="9">
        <v>984.8</v>
      </c>
      <c r="J63" s="40"/>
      <c r="K63" s="7">
        <f t="shared" si="1"/>
        <v>0</v>
      </c>
    </row>
    <row r="64" spans="2:11" ht="25" customHeight="1" x14ac:dyDescent="0.2">
      <c r="D64" s="2" t="s">
        <v>56</v>
      </c>
      <c r="F64" s="11" t="s">
        <v>150</v>
      </c>
      <c r="H64" s="2">
        <v>25</v>
      </c>
      <c r="I64" s="9">
        <v>887.5</v>
      </c>
      <c r="J64" s="40"/>
      <c r="K64" s="7">
        <f t="shared" si="1"/>
        <v>0</v>
      </c>
    </row>
    <row r="65" spans="2:11" ht="25" customHeight="1" x14ac:dyDescent="0.2">
      <c r="D65" s="2" t="s">
        <v>57</v>
      </c>
      <c r="F65" s="11" t="s">
        <v>151</v>
      </c>
      <c r="H65" s="2">
        <v>40</v>
      </c>
      <c r="I65" s="9">
        <v>1054.4000000000001</v>
      </c>
      <c r="J65" s="40"/>
      <c r="K65" s="7">
        <f t="shared" si="1"/>
        <v>0</v>
      </c>
    </row>
    <row r="66" spans="2:11" ht="25" customHeight="1" x14ac:dyDescent="0.2">
      <c r="D66" s="2" t="s">
        <v>58</v>
      </c>
      <c r="F66" s="11" t="s">
        <v>152</v>
      </c>
      <c r="H66" s="2">
        <v>15</v>
      </c>
      <c r="I66" s="9">
        <v>947.4</v>
      </c>
      <c r="J66" s="40"/>
      <c r="K66" s="7">
        <f t="shared" si="1"/>
        <v>0</v>
      </c>
    </row>
    <row r="67" spans="2:11" ht="25" customHeight="1" x14ac:dyDescent="0.2">
      <c r="D67" s="2" t="s">
        <v>59</v>
      </c>
      <c r="F67" s="11" t="s">
        <v>153</v>
      </c>
      <c r="H67" s="2">
        <v>20</v>
      </c>
      <c r="I67" s="9">
        <v>938.2</v>
      </c>
      <c r="J67" s="40"/>
      <c r="K67" s="7">
        <f t="shared" si="1"/>
        <v>0</v>
      </c>
    </row>
    <row r="68" spans="2:11" ht="25" customHeight="1" x14ac:dyDescent="0.2">
      <c r="D68" s="2" t="s">
        <v>60</v>
      </c>
      <c r="F68" s="11" t="s">
        <v>154</v>
      </c>
      <c r="H68" s="2">
        <v>10</v>
      </c>
      <c r="I68" s="9">
        <v>986.6</v>
      </c>
      <c r="J68" s="40"/>
      <c r="K68" s="7">
        <f t="shared" si="1"/>
        <v>0</v>
      </c>
    </row>
    <row r="69" spans="2:11" ht="25" customHeight="1" x14ac:dyDescent="0.2">
      <c r="D69" s="2" t="s">
        <v>61</v>
      </c>
      <c r="F69" s="11" t="s">
        <v>155</v>
      </c>
      <c r="H69" s="2">
        <v>15</v>
      </c>
      <c r="I69" s="9">
        <v>1099.05</v>
      </c>
      <c r="J69" s="40"/>
      <c r="K69" s="7">
        <f t="shared" si="1"/>
        <v>0</v>
      </c>
    </row>
    <row r="70" spans="2:11" ht="25" customHeight="1" x14ac:dyDescent="0.2">
      <c r="D70" s="2" t="s">
        <v>62</v>
      </c>
      <c r="F70" s="11" t="s">
        <v>156</v>
      </c>
      <c r="H70" s="2">
        <v>8</v>
      </c>
      <c r="I70" s="9">
        <v>1135.92</v>
      </c>
      <c r="J70" s="40"/>
      <c r="K70" s="7">
        <f t="shared" si="1"/>
        <v>0</v>
      </c>
    </row>
    <row r="71" spans="2:11" ht="25" customHeight="1" thickBot="1" x14ac:dyDescent="0.25">
      <c r="D71" s="2" t="s">
        <v>63</v>
      </c>
      <c r="F71" s="11" t="s">
        <v>157</v>
      </c>
      <c r="H71" s="2">
        <v>10</v>
      </c>
      <c r="I71" s="9">
        <v>1054.5</v>
      </c>
      <c r="J71" s="41"/>
      <c r="K71" s="7">
        <f t="shared" si="1"/>
        <v>0</v>
      </c>
    </row>
    <row r="72" spans="2:11" ht="25" customHeight="1" x14ac:dyDescent="0.2">
      <c r="I72" s="1"/>
      <c r="J72" s="50"/>
    </row>
    <row r="73" spans="2:11" s="47" customFormat="1" ht="25" hidden="1" customHeight="1" thickBot="1" x14ac:dyDescent="0.25">
      <c r="B73" s="43"/>
      <c r="C73" s="43"/>
      <c r="D73" s="43"/>
      <c r="E73" s="43"/>
      <c r="F73" s="51" t="s">
        <v>64</v>
      </c>
      <c r="G73" s="43"/>
      <c r="H73" s="43"/>
      <c r="I73" s="45"/>
      <c r="J73" s="33"/>
      <c r="K73" s="46"/>
    </row>
    <row r="74" spans="2:11" ht="25" hidden="1" customHeight="1" x14ac:dyDescent="0.2">
      <c r="D74" s="2" t="s">
        <v>65</v>
      </c>
      <c r="F74" s="11" t="s">
        <v>66</v>
      </c>
      <c r="G74" s="9"/>
      <c r="H74" s="2">
        <v>30</v>
      </c>
      <c r="I74" s="9">
        <v>1579.8</v>
      </c>
      <c r="J74" s="39"/>
      <c r="K74" s="7">
        <f t="shared" si="1"/>
        <v>0</v>
      </c>
    </row>
    <row r="75" spans="2:11" ht="25" hidden="1" customHeight="1" x14ac:dyDescent="0.2">
      <c r="D75" s="2" t="s">
        <v>67</v>
      </c>
      <c r="F75" s="11" t="s">
        <v>68</v>
      </c>
      <c r="G75" s="9"/>
      <c r="H75" s="2">
        <v>20</v>
      </c>
      <c r="I75" s="9">
        <v>2810.7</v>
      </c>
      <c r="J75" s="40"/>
      <c r="K75" s="7">
        <f t="shared" si="1"/>
        <v>0</v>
      </c>
    </row>
    <row r="76" spans="2:11" ht="25" hidden="1" customHeight="1" x14ac:dyDescent="0.2">
      <c r="D76" s="2" t="s">
        <v>69</v>
      </c>
      <c r="F76" s="11" t="s">
        <v>70</v>
      </c>
      <c r="G76" s="9"/>
      <c r="H76" s="2">
        <v>30</v>
      </c>
      <c r="I76" s="9">
        <v>2108.1</v>
      </c>
      <c r="J76" s="40"/>
      <c r="K76" s="7">
        <f t="shared" si="1"/>
        <v>0</v>
      </c>
    </row>
    <row r="77" spans="2:11" ht="25" hidden="1" customHeight="1" x14ac:dyDescent="0.2">
      <c r="D77" s="2" t="s">
        <v>71</v>
      </c>
      <c r="F77" s="11" t="s">
        <v>72</v>
      </c>
      <c r="G77" s="9"/>
      <c r="H77" s="2">
        <v>15</v>
      </c>
      <c r="I77" s="9">
        <v>2195.25</v>
      </c>
      <c r="J77" s="40"/>
      <c r="K77" s="7">
        <f t="shared" si="1"/>
        <v>0</v>
      </c>
    </row>
    <row r="78" spans="2:11" ht="25" hidden="1" customHeight="1" x14ac:dyDescent="0.2">
      <c r="D78" s="2" t="s">
        <v>73</v>
      </c>
      <c r="F78" s="11" t="s">
        <v>74</v>
      </c>
      <c r="G78" s="9"/>
      <c r="H78" s="2">
        <v>15</v>
      </c>
      <c r="I78" s="9">
        <v>1646.4</v>
      </c>
      <c r="J78" s="40"/>
      <c r="K78" s="7">
        <f t="shared" si="1"/>
        <v>0</v>
      </c>
    </row>
    <row r="79" spans="2:11" ht="25" hidden="1" customHeight="1" thickBot="1" x14ac:dyDescent="0.25">
      <c r="D79" s="2" t="s">
        <v>75</v>
      </c>
      <c r="F79" s="11" t="s">
        <v>76</v>
      </c>
      <c r="G79" s="9"/>
      <c r="H79" s="2">
        <v>10</v>
      </c>
      <c r="I79" s="9">
        <v>2106.3000000000002</v>
      </c>
      <c r="J79" s="41"/>
      <c r="K79" s="7">
        <f t="shared" si="1"/>
        <v>0</v>
      </c>
    </row>
    <row r="80" spans="2:11" s="47" customFormat="1" ht="25" customHeight="1" thickBot="1" x14ac:dyDescent="0.3">
      <c r="B80" s="43"/>
      <c r="C80" s="33" t="s">
        <v>77</v>
      </c>
      <c r="D80" s="33"/>
      <c r="E80" s="33"/>
      <c r="F80" s="3" t="s">
        <v>114</v>
      </c>
      <c r="G80" s="43"/>
      <c r="H80" s="43"/>
      <c r="I80" s="45"/>
      <c r="J80" s="33"/>
      <c r="K80" s="46"/>
    </row>
    <row r="81" spans="2:11" ht="25" customHeight="1" x14ac:dyDescent="0.2">
      <c r="D81" s="2" t="s">
        <v>78</v>
      </c>
      <c r="F81" s="11" t="s">
        <v>158</v>
      </c>
      <c r="H81" s="2">
        <v>100</v>
      </c>
      <c r="I81" s="9">
        <v>834.72</v>
      </c>
      <c r="J81" s="39"/>
      <c r="K81" s="7">
        <f t="shared" si="1"/>
        <v>0</v>
      </c>
    </row>
    <row r="82" spans="2:11" ht="25" customHeight="1" thickBot="1" x14ac:dyDescent="0.25">
      <c r="D82" s="2" t="s">
        <v>79</v>
      </c>
      <c r="F82" s="11" t="s">
        <v>159</v>
      </c>
      <c r="H82" s="2">
        <v>150</v>
      </c>
      <c r="I82" s="9">
        <v>426.24</v>
      </c>
      <c r="J82" s="41"/>
      <c r="K82" s="7">
        <f t="shared" si="1"/>
        <v>0</v>
      </c>
    </row>
    <row r="83" spans="2:11" s="47" customFormat="1" ht="25" hidden="1" customHeight="1" thickBot="1" x14ac:dyDescent="0.25">
      <c r="B83" s="43"/>
      <c r="C83" s="33" t="s">
        <v>80</v>
      </c>
      <c r="D83" s="33"/>
      <c r="E83" s="33"/>
      <c r="F83" s="3" t="s">
        <v>81</v>
      </c>
      <c r="G83" s="43"/>
      <c r="H83" s="43"/>
      <c r="I83" s="45"/>
      <c r="J83" s="33"/>
      <c r="K83" s="46"/>
    </row>
    <row r="84" spans="2:11" ht="25" hidden="1" customHeight="1" x14ac:dyDescent="0.2">
      <c r="F84" s="11" t="s">
        <v>82</v>
      </c>
      <c r="H84" s="2">
        <v>20</v>
      </c>
      <c r="I84" s="9">
        <v>492.4</v>
      </c>
      <c r="J84" s="39"/>
      <c r="K84" s="7">
        <f t="shared" si="1"/>
        <v>0</v>
      </c>
    </row>
    <row r="85" spans="2:11" ht="25" hidden="1" customHeight="1" thickBot="1" x14ac:dyDescent="0.25">
      <c r="F85" s="11" t="s">
        <v>83</v>
      </c>
      <c r="H85" s="2">
        <v>20</v>
      </c>
      <c r="I85" s="9">
        <v>965.8</v>
      </c>
      <c r="J85" s="41"/>
      <c r="K85" s="7">
        <f t="shared" si="1"/>
        <v>0</v>
      </c>
    </row>
    <row r="86" spans="2:11" ht="25" customHeight="1" thickBot="1" x14ac:dyDescent="0.25"/>
    <row r="87" spans="2:11" s="47" customFormat="1" ht="25" customHeight="1" thickBot="1" x14ac:dyDescent="0.3">
      <c r="B87" s="43"/>
      <c r="C87" s="43"/>
      <c r="D87" s="43"/>
      <c r="E87" s="43"/>
      <c r="F87" s="3" t="s">
        <v>115</v>
      </c>
      <c r="G87" s="43"/>
      <c r="H87" s="43"/>
      <c r="I87" s="45"/>
      <c r="J87" s="33"/>
      <c r="K87" s="10">
        <f>SUM(K50:K85)</f>
        <v>0</v>
      </c>
    </row>
    <row r="88" spans="2:11" ht="25" customHeight="1" x14ac:dyDescent="0.2">
      <c r="F88" s="42"/>
      <c r="K88" s="52"/>
    </row>
    <row r="89" spans="2:11" s="47" customFormat="1" ht="25" customHeight="1" thickBot="1" x14ac:dyDescent="0.3">
      <c r="B89" s="32" t="s">
        <v>84</v>
      </c>
      <c r="C89" s="33" t="s">
        <v>85</v>
      </c>
      <c r="D89" s="33"/>
      <c r="E89" s="33"/>
      <c r="F89" s="3" t="s">
        <v>160</v>
      </c>
      <c r="G89" s="43"/>
      <c r="H89" s="43"/>
      <c r="I89" s="45"/>
      <c r="J89" s="33"/>
      <c r="K89" s="46"/>
    </row>
    <row r="90" spans="2:11" ht="25" hidden="1" customHeight="1" x14ac:dyDescent="0.25">
      <c r="D90" s="2" t="s">
        <v>86</v>
      </c>
      <c r="F90" s="11" t="s">
        <v>87</v>
      </c>
      <c r="H90" s="2" t="s">
        <v>88</v>
      </c>
      <c r="I90" s="9">
        <v>20</v>
      </c>
      <c r="J90" s="39"/>
      <c r="K90" s="7">
        <f t="shared" ref="K90" si="2">J90*I90</f>
        <v>0</v>
      </c>
    </row>
    <row r="91" spans="2:11" ht="25" customHeight="1" x14ac:dyDescent="0.2">
      <c r="D91" s="2" t="s">
        <v>89</v>
      </c>
      <c r="F91" s="11" t="s">
        <v>162</v>
      </c>
      <c r="H91" s="2" t="s">
        <v>88</v>
      </c>
      <c r="I91" s="9">
        <v>20</v>
      </c>
      <c r="J91" s="39"/>
      <c r="K91" s="7">
        <f>(J91*I91)</f>
        <v>0</v>
      </c>
    </row>
    <row r="92" spans="2:11" ht="25" customHeight="1" x14ac:dyDescent="0.2">
      <c r="D92" s="2" t="s">
        <v>90</v>
      </c>
      <c r="F92" s="11" t="s">
        <v>163</v>
      </c>
      <c r="H92" s="2" t="s">
        <v>88</v>
      </c>
      <c r="I92" s="9">
        <v>20</v>
      </c>
      <c r="J92" s="40"/>
      <c r="K92" s="7">
        <f t="shared" ref="K92:K96" si="3">(J92*I92)</f>
        <v>0</v>
      </c>
    </row>
    <row r="93" spans="2:11" ht="25" hidden="1" customHeight="1" x14ac:dyDescent="0.2">
      <c r="D93" s="2" t="s">
        <v>91</v>
      </c>
      <c r="F93" s="11" t="s">
        <v>92</v>
      </c>
      <c r="H93" s="2" t="s">
        <v>88</v>
      </c>
      <c r="I93" s="9">
        <v>20</v>
      </c>
      <c r="J93" s="40"/>
      <c r="K93" s="7">
        <f t="shared" si="3"/>
        <v>0</v>
      </c>
    </row>
    <row r="94" spans="2:11" ht="25" customHeight="1" x14ac:dyDescent="0.2">
      <c r="D94" s="2" t="s">
        <v>93</v>
      </c>
      <c r="F94" s="11" t="s">
        <v>164</v>
      </c>
      <c r="H94" s="2" t="s">
        <v>88</v>
      </c>
      <c r="I94" s="9">
        <v>20</v>
      </c>
      <c r="J94" s="40"/>
      <c r="K94" s="7">
        <f t="shared" si="3"/>
        <v>0</v>
      </c>
    </row>
    <row r="95" spans="2:11" ht="25" customHeight="1" x14ac:dyDescent="0.2">
      <c r="D95" s="2" t="s">
        <v>94</v>
      </c>
      <c r="F95" s="11" t="s">
        <v>165</v>
      </c>
      <c r="H95" s="2" t="s">
        <v>88</v>
      </c>
      <c r="I95" s="9">
        <v>20</v>
      </c>
      <c r="J95" s="40"/>
      <c r="K95" s="7">
        <f t="shared" si="3"/>
        <v>0</v>
      </c>
    </row>
    <row r="96" spans="2:11" ht="25" customHeight="1" thickBot="1" x14ac:dyDescent="0.25">
      <c r="D96" s="2" t="s">
        <v>95</v>
      </c>
      <c r="F96" s="11" t="s">
        <v>166</v>
      </c>
      <c r="H96" s="2" t="s">
        <v>88</v>
      </c>
      <c r="I96" s="9">
        <v>20</v>
      </c>
      <c r="J96" s="41"/>
      <c r="K96" s="7">
        <f t="shared" si="3"/>
        <v>0</v>
      </c>
    </row>
    <row r="97" spans="2:11" ht="25" customHeight="1" thickBot="1" x14ac:dyDescent="0.25"/>
    <row r="98" spans="2:11" s="47" customFormat="1" ht="25" customHeight="1" thickBot="1" x14ac:dyDescent="0.3">
      <c r="B98" s="43"/>
      <c r="C98" s="43"/>
      <c r="D98" s="43"/>
      <c r="E98" s="43"/>
      <c r="F98" s="3" t="s">
        <v>161</v>
      </c>
      <c r="G98" s="43"/>
      <c r="H98" s="43"/>
      <c r="I98" s="45"/>
      <c r="J98" s="33"/>
      <c r="K98" s="10">
        <f>SUM(K90:K96)</f>
        <v>0</v>
      </c>
    </row>
    <row r="99" spans="2:11" ht="25" customHeight="1" thickBot="1" x14ac:dyDescent="0.25"/>
    <row r="100" spans="2:11" s="58" customFormat="1" ht="25" customHeight="1" thickBot="1" x14ac:dyDescent="0.35">
      <c r="B100" s="53"/>
      <c r="C100" s="53"/>
      <c r="D100" s="53"/>
      <c r="E100" s="53"/>
      <c r="F100" s="54" t="s">
        <v>116</v>
      </c>
      <c r="G100" s="53"/>
      <c r="H100" s="53"/>
      <c r="I100" s="55"/>
      <c r="J100" s="56"/>
      <c r="K100" s="57">
        <f>K47+K87+K98</f>
        <v>0</v>
      </c>
    </row>
    <row r="102" spans="2:11" ht="25" customHeight="1" x14ac:dyDescent="0.25">
      <c r="F102" s="3" t="s">
        <v>167</v>
      </c>
    </row>
  </sheetData>
  <pageMargins left="0.7" right="0.7" top="0.75" bottom="0.75" header="0.3" footer="0.3"/>
  <pageSetup paperSize="9" scale="5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TILAUSLOMAKE</vt:lpstr>
      <vt:lpstr>TILAUSLOMAKE!Tulostusalue</vt:lpstr>
      <vt:lpstr>TILAUSLOMAKE!Tulostusotsikot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Grej</dc:creator>
  <cp:lastModifiedBy>Kari Grej</cp:lastModifiedBy>
  <dcterms:created xsi:type="dcterms:W3CDTF">2023-02-14T11:49:25Z</dcterms:created>
  <dcterms:modified xsi:type="dcterms:W3CDTF">2023-03-03T08:23:42Z</dcterms:modified>
</cp:coreProperties>
</file>